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MARCH Tuition &amp; Fees" sheetId="2" r:id="rId1"/>
  </sheets>
  <calcPr calcId="162913"/>
</workbook>
</file>

<file path=xl/calcChain.xml><?xml version="1.0" encoding="utf-8"?>
<calcChain xmlns="http://schemas.openxmlformats.org/spreadsheetml/2006/main">
  <c r="M31" i="2" l="1"/>
  <c r="L31" i="2"/>
  <c r="K31" i="2"/>
  <c r="J31" i="2"/>
  <c r="M26" i="2"/>
  <c r="L26" i="2"/>
  <c r="K26" i="2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<sst xmlns="http://schemas.openxmlformats.org/spreadsheetml/2006/main" count="59" uniqueCount="33">
  <si>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</si>
  <si>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</si>
  <si>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</si>
  <si>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</si>
  <si>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</si>
  <si>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</si>
  <si>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</si>
  <si>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</si>
  <si>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</si>
  <si>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</si>
  <si>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</si>
  <si>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</si>
  <si>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</si>
  <si>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</si>
  <si>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</si>
  <si>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</si>
  <si>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</si>
  <si>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</si>
  <si>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</si>
  <si>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</si>
  <si>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</si>
  <si>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</si>
  <si>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</si>
  <si>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</si>
  <si>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</si>
  <si>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</si>
  <si>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</si>
  <si>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</si>
  <si>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</si>
  <si>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</si>
  <si>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</si>
  <si>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</si>
  <si>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Architecture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</si>
</sst>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C43" sqref="C4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609</v>
      </c>
      <c r="C8" s="18">
        <f t="shared" ref="C8" si="0">SUM(B8*2)</f>
        <v>1218</v>
      </c>
      <c r="D8" s="18">
        <f t="shared" ref="D8" si="1">SUM(B8*3)</f>
        <v>1827</v>
      </c>
      <c r="E8" s="18">
        <f t="shared" ref="E8" si="2">SUM(B8*4)</f>
        <v>2436</v>
      </c>
      <c r="F8" s="18">
        <f t="shared" ref="F8" si="3">SUM(B8*5)</f>
        <v>3045</v>
      </c>
      <c r="G8" s="18">
        <f t="shared" ref="G8" si="4">SUM(B8*6)</f>
        <v>3654</v>
      </c>
      <c r="H8" s="18">
        <f t="shared" ref="H8" si="5">SUM(B8*7)</f>
        <v>4263</v>
      </c>
      <c r="I8" s="18">
        <f t="shared" ref="I8" si="6">SUM(B8*8)</f>
        <v>4872</v>
      </c>
      <c r="J8" s="18">
        <f t="shared" ref="J8" si="7">SUM(B8*9)</f>
        <v>5481</v>
      </c>
      <c r="K8" s="18">
        <f t="shared" ref="K8" si="8">SUM(B8*10)</f>
        <v>6090</v>
      </c>
      <c r="L8" s="18">
        <f t="shared" ref="L8" si="9">SUM(B8*11)</f>
        <v>6699</v>
      </c>
      <c r="M8" s="19">
        <v>7310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819.75000000000011</v>
      </c>
      <c r="C20" s="12">
        <f t="shared" si="24"/>
        <v>1549.5000000000002</v>
      </c>
      <c r="D20" s="12">
        <f t="shared" si="24"/>
        <v>2279.25</v>
      </c>
      <c r="E20" s="12">
        <f t="shared" si="24"/>
        <v>3009.0000000000005</v>
      </c>
      <c r="F20" s="12">
        <f t="shared" si="24"/>
        <v>3738.75</v>
      </c>
      <c r="G20" s="12">
        <f t="shared" si="24"/>
        <v>4468.5</v>
      </c>
      <c r="H20" s="12">
        <f t="shared" si="24"/>
        <v>5198.2500000000009</v>
      </c>
      <c r="I20" s="12">
        <f t="shared" si="24"/>
        <v>5928.0000000000009</v>
      </c>
      <c r="J20" s="12">
        <f t="shared" si="24"/>
        <v>7020</v>
      </c>
      <c r="K20" s="12">
        <f t="shared" si="24"/>
        <v>7629</v>
      </c>
      <c r="L20" s="12">
        <f t="shared" si="24"/>
        <v>8238</v>
      </c>
      <c r="M20" s="13">
        <f t="shared" si="24"/>
        <v>8849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1083</v>
      </c>
      <c r="C24" s="18">
        <f t="shared" ref="C24" si="25">SUM(B24*2)</f>
        <v>2166</v>
      </c>
      <c r="D24" s="18">
        <f t="shared" ref="D24" si="26">SUM(B24*3)</f>
        <v>3249</v>
      </c>
      <c r="E24" s="18">
        <f t="shared" ref="E24" si="27">SUM(B24*4)</f>
        <v>4332</v>
      </c>
      <c r="F24" s="18">
        <f t="shared" ref="F24" si="28">SUM(B24*5)</f>
        <v>5415</v>
      </c>
      <c r="G24" s="18">
        <f t="shared" ref="G24" si="29">SUM(B24*6)</f>
        <v>6498</v>
      </c>
      <c r="H24" s="18">
        <f t="shared" ref="H24" si="30">SUM(B24*7)</f>
        <v>7581</v>
      </c>
      <c r="I24" s="18">
        <f t="shared" ref="I24" si="31">SUM(B24*8)</f>
        <v>8664</v>
      </c>
      <c r="J24" s="18">
        <f t="shared" ref="J24" si="32">SUM(B24*9)</f>
        <v>9747</v>
      </c>
      <c r="K24" s="18">
        <f t="shared" ref="K24" si="33">SUM(B24*10)</f>
        <v>10830</v>
      </c>
      <c r="L24" s="18">
        <f t="shared" ref="L24" si="34">SUM(B24*11)</f>
        <v>11913</v>
      </c>
      <c r="M24" s="19">
        <v>13000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1293.75</v>
      </c>
      <c r="C36" s="12">
        <f t="shared" si="50"/>
        <v>2497.5</v>
      </c>
      <c r="D36" s="12">
        <f t="shared" si="50"/>
        <v>3701.2499999999995</v>
      </c>
      <c r="E36" s="12">
        <f t="shared" si="50"/>
        <v>4905</v>
      </c>
      <c r="F36" s="12">
        <f t="shared" si="50"/>
        <v>6108.7499999999991</v>
      </c>
      <c r="G36" s="12">
        <f t="shared" si="50"/>
        <v>7312.4999999999991</v>
      </c>
      <c r="H36" s="12">
        <f t="shared" si="50"/>
        <v>8516.25</v>
      </c>
      <c r="I36" s="12">
        <f t="shared" si="50"/>
        <v>9720</v>
      </c>
      <c r="J36" s="12">
        <f t="shared" si="50"/>
        <v>11286</v>
      </c>
      <c r="K36" s="12">
        <f t="shared" si="50"/>
        <v>12369</v>
      </c>
      <c r="L36" s="12">
        <f t="shared" si="50"/>
        <v>13452</v>
      </c>
      <c r="M36" s="13">
        <f t="shared" si="50"/>
        <v>14539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TKPd/KS5WhWBQ+MemWen8E0Xv/lc8hZqczTMf0XvPZeAgxfLXmCQLOoIM9E4hUaUdJmSkQrJziOjuUQhoe20iw==" saltValue="cXErC5Tfq4dE4NmcOPk5i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MARCH Tuition and Fee Billing Rates</dc:title>
  <dc:subject>Listing of graduate tuition and fees for the spring 2017 semester</dc:subject>
  <dc:creator>UB Student Accounts</dc:creator>
  <cp:keywords>tuition,fees, MARCH tuition, MARCH fees</cp:keywords>
  <cp:lastModifiedBy>Stevens, Laura</cp:lastModifiedBy>
  <cp:lastPrinted>2019-05-21T14:58:12Z</cp:lastPrinted>
  <dcterms:created xsi:type="dcterms:W3CDTF">2016-06-06T21:02:30Z</dcterms:created>
  <dcterms:modified xsi:type="dcterms:W3CDTF">2022-10-13T19:06:07Z</dcterms:modified>
  <cp:category>tuition</cp:category>
</cp:coreProperties>
</file>